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xr:revisionPtr revIDLastSave="0" documentId="8_{A03D51AE-7472-4E83-BDBD-767338B140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sztorys powykonawczy" sheetId="1" r:id="rId1"/>
    <sheet name=" instrukcja wypełnienia" sheetId="2" r:id="rId2"/>
  </sheets>
  <definedNames>
    <definedName name="_xlnm.Print_Area" localSheetId="0">'kosztorys powykonawczy'!$A$1:$I$28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B23" i="1" l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G20" i="1"/>
  <c r="G19" i="1"/>
  <c r="G18" i="1"/>
  <c r="G17" i="1"/>
  <c r="G16" i="1"/>
  <c r="F15" i="1"/>
  <c r="F14" i="1"/>
  <c r="F13" i="1"/>
  <c r="H13" i="1"/>
  <c r="D13" i="1" l="1"/>
  <c r="G13" i="1" l="1"/>
  <c r="I13" i="1"/>
  <c r="G21" i="1" l="1"/>
  <c r="F21" i="1"/>
  <c r="B22" i="1" s="1"/>
  <c r="B24" i="1" s="1"/>
  <c r="I21" i="1"/>
  <c r="H21" i="1"/>
</calcChain>
</file>

<file path=xl/sharedStrings.xml><?xml version="1.0" encoding="utf-8"?>
<sst xmlns="http://schemas.openxmlformats.org/spreadsheetml/2006/main" count="81" uniqueCount="64">
  <si>
    <t>VAT[%]</t>
  </si>
  <si>
    <t>jm.</t>
  </si>
  <si>
    <t>szt.</t>
  </si>
  <si>
    <t>Netto</t>
  </si>
  <si>
    <t>kwalifikowane</t>
  </si>
  <si>
    <t>niekwalifikowane</t>
  </si>
  <si>
    <t>VAT</t>
  </si>
  <si>
    <t>Brutto</t>
  </si>
  <si>
    <t>kpl.</t>
  </si>
  <si>
    <t>Falownik</t>
  </si>
  <si>
    <t>System monitoringu</t>
  </si>
  <si>
    <t>Opis pozycji</t>
  </si>
  <si>
    <t>Producent/rodzaj/moc</t>
  </si>
  <si>
    <t>Badanie instalacji kamerą termowizyjną</t>
  </si>
  <si>
    <t>przygotowanie wniosku o zgłoszenie mikroinstalacji do OSD; dokumentacja wykonawcza, powykonawcza</t>
  </si>
  <si>
    <t xml:space="preserve">dokumentacja ppoż wraz z uzgodnieniem </t>
  </si>
  <si>
    <t>inne/ dodatkowe platformy, dodatkowe zabezpieczenia ochrony przeciwprzepięciowej</t>
  </si>
  <si>
    <t>INSTALACJA FOTOWOLTAICZNA W RAMACH PROJEKTU "SŁONECZNA ŻYWIECCZYZNA" -MONTAŻ INSTALACJI OZE DLA BUDYNKÓW MIESZKALNYCH NA TERENIE GMIN ZWIĄZKU MIĘDZYGMINNEGO ds. EKOLOGII W ŻYWCU</t>
  </si>
  <si>
    <t>Wykonawca /pieczęć/</t>
  </si>
  <si>
    <t>SPECYFIKACJA URZĄDZEŃ/KOSZTORYS POWYKONAWCZY</t>
  </si>
  <si>
    <t>Grantobiorca:</t>
  </si>
  <si>
    <t>Adres wykonania inwestycji:</t>
  </si>
  <si>
    <r>
      <t xml:space="preserve">powierzchnia użytkowa budynku </t>
    </r>
    <r>
      <rPr>
        <b/>
        <sz val="8"/>
        <color theme="1"/>
        <rFont val="Calibri"/>
        <family val="2"/>
        <charset val="238"/>
        <scheme val="minor"/>
      </rPr>
      <t>nie przekracza</t>
    </r>
    <r>
      <rPr>
        <sz val="8"/>
        <color theme="1"/>
        <rFont val="Calibri"/>
        <family val="2"/>
        <scheme val="minor"/>
      </rPr>
      <t xml:space="preserve"> 300m 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/powierzchnia użytkowa mieszkania [lokalu] </t>
    </r>
    <r>
      <rPr>
        <b/>
        <sz val="8"/>
        <color theme="1"/>
        <rFont val="Calibri"/>
        <family val="2"/>
        <charset val="238"/>
        <scheme val="minor"/>
      </rPr>
      <t>nie przekracza</t>
    </r>
    <r>
      <rPr>
        <sz val="8"/>
        <color theme="1"/>
        <rFont val="Calibri"/>
        <family val="2"/>
        <scheme val="minor"/>
      </rPr>
      <t xml:space="preserve">  150m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</si>
  <si>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powierzchnia użytkowa budynku </t>
    </r>
    <r>
      <rPr>
        <b/>
        <sz val="8"/>
        <color theme="1"/>
        <rFont val="Calibri"/>
        <family val="2"/>
        <charset val="238"/>
        <scheme val="minor"/>
      </rPr>
      <t>przekracza</t>
    </r>
    <r>
      <rPr>
        <sz val="8"/>
        <color theme="1"/>
        <rFont val="Calibri"/>
        <family val="2"/>
        <scheme val="minor"/>
      </rPr>
      <t xml:space="preserve"> 300m 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/powierzchnia użytkowa mieszkania [lokalu]</t>
    </r>
    <r>
      <rPr>
        <b/>
        <sz val="8"/>
        <color theme="1"/>
        <rFont val="Calibri"/>
        <family val="2"/>
        <charset val="238"/>
        <scheme val="minor"/>
      </rPr>
      <t xml:space="preserve"> przekracza</t>
    </r>
    <r>
      <rPr>
        <sz val="8"/>
        <color theme="1"/>
        <rFont val="Calibri"/>
        <family val="2"/>
        <scheme val="minor"/>
      </rPr>
      <t xml:space="preserve">  150m </t>
    </r>
    <r>
      <rPr>
        <vertAlign val="superscript"/>
        <sz val="8"/>
        <color theme="1"/>
        <rFont val="Calibri"/>
        <family val="2"/>
        <charset val="238"/>
        <scheme val="minor"/>
      </rPr>
      <t>2</t>
    </r>
  </si>
  <si>
    <t xml:space="preserve">Instalacja odgromowa </t>
  </si>
  <si>
    <t>X</t>
  </si>
  <si>
    <t>w tym koszty</t>
  </si>
  <si>
    <t>niekwalifikowany</t>
  </si>
  <si>
    <t>Suma:</t>
  </si>
  <si>
    <t>podpis Wykonawcy</t>
  </si>
  <si>
    <t>[W]</t>
  </si>
  <si>
    <t>[kWp]</t>
  </si>
  <si>
    <t>Moc z umowy o udzielenie grantu</t>
  </si>
  <si>
    <t xml:space="preserve">Moc pojedynczego panelu PV </t>
  </si>
  <si>
    <t>ilość</t>
  </si>
  <si>
    <t>wartość grantu wg umowy</t>
  </si>
  <si>
    <t>wartość poniesionych wydatków kwalifikowanych</t>
  </si>
  <si>
    <t xml:space="preserve">Moc instalacji wg faktury </t>
  </si>
  <si>
    <t xml:space="preserve">wartość grantu do wypłaty </t>
  </si>
  <si>
    <t xml:space="preserve">1. </t>
  </si>
  <si>
    <t>wpisz imię i nazwisko Grantobiorcy</t>
  </si>
  <si>
    <t xml:space="preserve">wpisz adres wykonania inwestycji </t>
  </si>
  <si>
    <t xml:space="preserve">wpisz moc pojedynczego panelu </t>
  </si>
  <si>
    <t>wpisz moc z umowy o udzielenie grantu</t>
  </si>
  <si>
    <t>wpisz moc instalacji wg faktury ( =moc panela x ilość paneli wg faktur)</t>
  </si>
  <si>
    <t xml:space="preserve">Wpisz producenta paneli, rodzaj, moc jednostkowa panela. Dane muszą się zgadzać z listą opublikowanych urządzeń </t>
  </si>
  <si>
    <t xml:space="preserve">Wpisz producenta falownika, rodzaj, moc. Dane muszą się zgadzać z listą opublikowanych urządzeń </t>
  </si>
  <si>
    <t xml:space="preserve">Wpisz nazwę zastosowanego systemu monitoringu. Dane muszą się zgadzać z listą opublikowanych urządzeń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</si>
  <si>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</si>
  <si>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</si>
  <si>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</si>
  <si>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</si>
  <si>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</si>
  <si>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</si>
  <si>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</si>
  <si>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</si>
  <si>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wydrukować; pieczęć firmowa + imię nazwisko, podpis osoby</t>
  </si>
  <si>
    <t xml:space="preserve">10. </t>
  </si>
  <si>
    <t>podpisany egzemplarz należy przekazać grantobiorcy wraz z wystawioną fakturą; grantobiorca załączy to do wniosku o wypłatę grantu</t>
  </si>
  <si>
    <t>SPECYFIKACJA URZĄDZEŃ</t>
  </si>
  <si>
    <t>KOSZTORYS POWYKONAWCZY</t>
  </si>
  <si>
    <t xml:space="preserve">Panele fotowoltaiczne wraz z konstrukcją,materiały i robocizna instalacji </t>
  </si>
  <si>
    <t>jeśli zastosowano optymalizatory, to proszę doliczać do pozycji nr 1 tj do paneli</t>
  </si>
  <si>
    <t>oświadczam, że moduły fotowoltaiczne zamontowane w ramach Projektu posiadają certyfikat potwierdzający zgodność  z normą PN-EN 61215 lub PN-EN 61646, wydany przez uprawnioną jednostkę certyfikującą, nie starszy niż 5lat, licząc od daty montażu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</si>
</sst>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wrapText="1"/>
    </xf>
    <xf numFmtId="2" fontId="0" fillId="0" borderId="8" xfId="0" applyNumberFormat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2" fontId="0" fillId="0" borderId="6" xfId="0" applyNumberForma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right" vertical="center" wrapText="1"/>
    </xf>
    <xf numFmtId="2" fontId="1" fillId="0" borderId="16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2" fillId="3" borderId="14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15" fillId="6" borderId="17" xfId="0" applyFont="1" applyFill="1" applyBorder="1" applyAlignment="1" applyProtection="1">
      <alignment horizontal="center" vertical="center" wrapText="1"/>
    </xf>
    <xf numFmtId="2" fontId="9" fillId="6" borderId="18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899161</xdr:colOff>
      <xdr:row>0</xdr:row>
      <xdr:rowOff>0</xdr:rowOff>
    </xdr:from>
    <xdr:to>
      <xdr:col>7</xdr:col>
      <xdr:colOff>532157</xdr:colOff>
      <xdr:row>1</xdr:row>
      <xdr:rowOff>76200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CC8006E3-507A-44C5-850C-1DBA8BFB7B6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9161" y="0"/>
          <a:ext cx="5425440" cy="61722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="111" zoomScaleNormal="111" workbookViewId="0">
      <selection activeCell="N6" sqref="N6"/>
    </sheetView>
  </sheetViews>
  <sheetFormatPr defaultRowHeight="14.4" x14ac:dyDescent="0.3"/>
  <cols>
    <col min="1" max="1" width="19.88671875" style="1" customWidth="1"/>
    <col min="2" max="2" width="21.88671875" style="1" customWidth="1"/>
    <col min="3" max="3" width="8.5546875" style="1" bestFit="1" customWidth="1"/>
    <col min="4" max="4" width="5.44140625" style="1" bestFit="1" customWidth="1"/>
    <col min="5" max="5" width="9.21875" style="1" customWidth="1"/>
    <col min="6" max="6" width="11" style="1" customWidth="1"/>
    <col min="7" max="7" width="8.5546875" style="1" customWidth="1"/>
    <col min="8" max="8" width="9.109375" style="1" customWidth="1"/>
    <col min="9" max="9" width="8.5546875" style="1" bestFit="1" customWidth="1"/>
    <col min="10" max="10" width="7" style="1" bestFit="1" customWidth="1"/>
    <col min="11" max="16384" width="8.88671875" style="1"/>
  </cols>
  <sheetData>
    <row r="1" spans="1:10" ht="42.6" customHeight="1" x14ac:dyDescent="0.3">
      <c r="A1" s="48"/>
      <c r="B1" s="48"/>
      <c r="C1" s="48"/>
      <c r="D1" s="48"/>
      <c r="E1" s="48"/>
      <c r="F1" s="48"/>
      <c r="G1" s="48"/>
      <c r="H1" s="48"/>
      <c r="I1" s="48"/>
    </row>
    <row r="2" spans="1:10" ht="52.2" customHeight="1" x14ac:dyDescent="0.3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10" ht="21.6" thickBot="1" x14ac:dyDescent="0.35">
      <c r="A3" s="50" t="s">
        <v>19</v>
      </c>
      <c r="B3" s="50"/>
      <c r="C3" s="50"/>
      <c r="D3" s="50"/>
      <c r="E3" s="50"/>
      <c r="F3" s="50"/>
      <c r="G3" s="50"/>
      <c r="H3" s="50"/>
      <c r="I3" s="50"/>
    </row>
    <row r="4" spans="1:10" ht="27" customHeight="1" x14ac:dyDescent="0.3">
      <c r="A4" s="9" t="s">
        <v>20</v>
      </c>
      <c r="B4" s="53"/>
      <c r="C4" s="53"/>
      <c r="D4" s="53"/>
      <c r="E4" s="53"/>
      <c r="F4" s="53"/>
      <c r="G4" s="53"/>
      <c r="H4" s="53"/>
      <c r="I4" s="54"/>
    </row>
    <row r="5" spans="1:10" ht="30" customHeight="1" x14ac:dyDescent="0.3">
      <c r="A5" s="10" t="s">
        <v>21</v>
      </c>
      <c r="B5" s="55"/>
      <c r="C5" s="55"/>
      <c r="D5" s="55"/>
      <c r="E5" s="55"/>
      <c r="F5" s="55"/>
      <c r="G5" s="55"/>
      <c r="H5" s="55"/>
      <c r="I5" s="56"/>
    </row>
    <row r="6" spans="1:10" ht="19.2" customHeight="1" x14ac:dyDescent="0.3">
      <c r="A6" s="11"/>
      <c r="B6" s="12"/>
      <c r="C6" s="12"/>
      <c r="D6" s="12"/>
      <c r="E6" s="59" t="s">
        <v>33</v>
      </c>
      <c r="F6" s="59"/>
      <c r="G6" s="59"/>
      <c r="H6" s="19">
        <v>300</v>
      </c>
      <c r="I6" s="13" t="s">
        <v>30</v>
      </c>
    </row>
    <row r="7" spans="1:10" ht="20.399999999999999" customHeight="1" x14ac:dyDescent="0.3">
      <c r="A7" s="51" t="s">
        <v>22</v>
      </c>
      <c r="B7" s="52"/>
      <c r="C7" s="21" t="s">
        <v>0</v>
      </c>
      <c r="D7" s="26">
        <v>8</v>
      </c>
      <c r="E7" s="59" t="s">
        <v>32</v>
      </c>
      <c r="F7" s="59"/>
      <c r="G7" s="59"/>
      <c r="H7" s="19">
        <v>6</v>
      </c>
      <c r="I7" s="13" t="s">
        <v>31</v>
      </c>
    </row>
    <row r="8" spans="1:10" ht="21" customHeight="1" x14ac:dyDescent="0.3">
      <c r="A8" s="52" t="s">
        <v>23</v>
      </c>
      <c r="B8" s="52"/>
      <c r="C8" s="21" t="s">
        <v>0</v>
      </c>
      <c r="D8" s="7">
        <v>23</v>
      </c>
      <c r="E8" s="60" t="s">
        <v>37</v>
      </c>
      <c r="F8" s="60"/>
      <c r="G8" s="60"/>
      <c r="H8" s="34">
        <v>6.3</v>
      </c>
      <c r="I8" s="13" t="s">
        <v>31</v>
      </c>
    </row>
    <row r="9" spans="1:10" ht="6" customHeight="1" x14ac:dyDescent="0.3">
      <c r="A9" s="35"/>
      <c r="B9" s="36"/>
      <c r="C9" s="37"/>
      <c r="D9" s="12"/>
      <c r="E9" s="38"/>
      <c r="F9" s="38"/>
      <c r="G9" s="38"/>
      <c r="H9" s="39"/>
      <c r="I9" s="12"/>
    </row>
    <row r="10" spans="1:10" x14ac:dyDescent="0.3">
      <c r="A10" s="11"/>
      <c r="B10" s="43" t="s">
        <v>59</v>
      </c>
      <c r="C10" s="44"/>
      <c r="D10" s="44"/>
      <c r="E10" s="45" t="s">
        <v>60</v>
      </c>
      <c r="F10" s="46"/>
      <c r="G10" s="46"/>
      <c r="H10" s="46"/>
      <c r="I10" s="47"/>
    </row>
    <row r="11" spans="1:10" x14ac:dyDescent="0.3">
      <c r="A11" s="64" t="s">
        <v>11</v>
      </c>
      <c r="B11" s="63" t="s">
        <v>12</v>
      </c>
      <c r="C11" s="63" t="s">
        <v>1</v>
      </c>
      <c r="D11" s="63" t="s">
        <v>34</v>
      </c>
      <c r="E11" s="62" t="s">
        <v>3</v>
      </c>
      <c r="F11" s="62" t="s">
        <v>26</v>
      </c>
      <c r="G11" s="62"/>
      <c r="H11" s="24" t="s">
        <v>6</v>
      </c>
      <c r="I11" s="61" t="s">
        <v>7</v>
      </c>
    </row>
    <row r="12" spans="1:10" ht="24" x14ac:dyDescent="0.3">
      <c r="A12" s="64"/>
      <c r="B12" s="62"/>
      <c r="C12" s="62"/>
      <c r="D12" s="62"/>
      <c r="E12" s="62"/>
      <c r="F12" s="22" t="s">
        <v>4</v>
      </c>
      <c r="G12" s="22" t="s">
        <v>5</v>
      </c>
      <c r="H12" s="22" t="s">
        <v>27</v>
      </c>
      <c r="I12" s="61"/>
    </row>
    <row r="13" spans="1:10" ht="61.2" customHeight="1" x14ac:dyDescent="0.3">
      <c r="A13" s="18" t="s">
        <v>61</v>
      </c>
      <c r="B13" s="23"/>
      <c r="C13" s="7" t="s">
        <v>2</v>
      </c>
      <c r="D13" s="27">
        <f>H8/(H6/1000)</f>
        <v>21</v>
      </c>
      <c r="E13" s="20"/>
      <c r="F13" s="3">
        <f>(H7/H8)*E13</f>
        <v>0</v>
      </c>
      <c r="G13" s="3">
        <f>E13-F13</f>
        <v>0</v>
      </c>
      <c r="H13" s="4">
        <f>E13*$D$7%</f>
        <v>0</v>
      </c>
      <c r="I13" s="15">
        <f t="shared" ref="I13:I20" si="0">E13+H13</f>
        <v>0</v>
      </c>
      <c r="J13" s="2"/>
    </row>
    <row r="14" spans="1:10" ht="22.05" customHeight="1" x14ac:dyDescent="0.3">
      <c r="A14" s="18" t="s">
        <v>9</v>
      </c>
      <c r="B14" s="25"/>
      <c r="C14" s="7" t="s">
        <v>2</v>
      </c>
      <c r="D14" s="27">
        <v>1</v>
      </c>
      <c r="E14" s="20"/>
      <c r="F14" s="3">
        <f>E14</f>
        <v>0</v>
      </c>
      <c r="G14" s="3">
        <v>0</v>
      </c>
      <c r="H14" s="4">
        <f t="shared" ref="H14:H20" si="1">E14*$D$7%</f>
        <v>0</v>
      </c>
      <c r="I14" s="15">
        <f t="shared" si="0"/>
        <v>0</v>
      </c>
      <c r="J14" s="2"/>
    </row>
    <row r="15" spans="1:10" ht="25.2" customHeight="1" x14ac:dyDescent="0.3">
      <c r="A15" s="18" t="s">
        <v>10</v>
      </c>
      <c r="B15" s="23"/>
      <c r="C15" s="7" t="s">
        <v>8</v>
      </c>
      <c r="D15" s="27">
        <v>1</v>
      </c>
      <c r="E15" s="20"/>
      <c r="F15" s="3">
        <f>E15</f>
        <v>0</v>
      </c>
      <c r="G15" s="3">
        <v>0</v>
      </c>
      <c r="H15" s="4">
        <f t="shared" si="1"/>
        <v>0</v>
      </c>
      <c r="I15" s="15">
        <f t="shared" si="0"/>
        <v>0</v>
      </c>
      <c r="J15" s="2"/>
    </row>
    <row r="16" spans="1:10" ht="22.05" customHeight="1" x14ac:dyDescent="0.3">
      <c r="A16" s="14" t="s">
        <v>24</v>
      </c>
      <c r="B16" s="6" t="s">
        <v>25</v>
      </c>
      <c r="C16" s="7" t="s">
        <v>8</v>
      </c>
      <c r="D16" s="27">
        <v>1</v>
      </c>
      <c r="E16" s="4"/>
      <c r="F16" s="3" t="s">
        <v>25</v>
      </c>
      <c r="G16" s="3">
        <f>E16</f>
        <v>0</v>
      </c>
      <c r="H16" s="4">
        <f t="shared" si="1"/>
        <v>0</v>
      </c>
      <c r="I16" s="15">
        <f t="shared" si="0"/>
        <v>0</v>
      </c>
      <c r="J16" s="2"/>
    </row>
    <row r="17" spans="1:10" ht="26.4" customHeight="1" x14ac:dyDescent="0.3">
      <c r="A17" s="14" t="s">
        <v>13</v>
      </c>
      <c r="B17" s="6" t="s">
        <v>25</v>
      </c>
      <c r="C17" s="7" t="s">
        <v>8</v>
      </c>
      <c r="D17" s="27">
        <v>1</v>
      </c>
      <c r="E17" s="4"/>
      <c r="F17" s="3" t="s">
        <v>25</v>
      </c>
      <c r="G17" s="3">
        <f>E17</f>
        <v>0</v>
      </c>
      <c r="H17" s="4">
        <f t="shared" si="1"/>
        <v>0</v>
      </c>
      <c r="I17" s="15">
        <f t="shared" si="0"/>
        <v>0</v>
      </c>
      <c r="J17" s="2"/>
    </row>
    <row r="18" spans="1:10" ht="76.8" customHeight="1" x14ac:dyDescent="0.3">
      <c r="A18" s="14" t="s">
        <v>14</v>
      </c>
      <c r="B18" s="6" t="s">
        <v>25</v>
      </c>
      <c r="C18" s="7" t="s">
        <v>8</v>
      </c>
      <c r="D18" s="27">
        <v>1</v>
      </c>
      <c r="E18" s="4"/>
      <c r="F18" s="3" t="s">
        <v>25</v>
      </c>
      <c r="G18" s="3">
        <f>E18</f>
        <v>0</v>
      </c>
      <c r="H18" s="4">
        <f t="shared" si="1"/>
        <v>0</v>
      </c>
      <c r="I18" s="15">
        <f t="shared" si="0"/>
        <v>0</v>
      </c>
      <c r="J18" s="2"/>
    </row>
    <row r="19" spans="1:10" ht="29.4" customHeight="1" x14ac:dyDescent="0.3">
      <c r="A19" s="14" t="s">
        <v>15</v>
      </c>
      <c r="B19" s="6" t="s">
        <v>25</v>
      </c>
      <c r="C19" s="7" t="s">
        <v>8</v>
      </c>
      <c r="D19" s="27">
        <v>1</v>
      </c>
      <c r="E19" s="4"/>
      <c r="F19" s="3" t="s">
        <v>25</v>
      </c>
      <c r="G19" s="3">
        <f>E19</f>
        <v>0</v>
      </c>
      <c r="H19" s="4">
        <f t="shared" si="1"/>
        <v>0</v>
      </c>
      <c r="I19" s="15">
        <f t="shared" si="0"/>
        <v>0</v>
      </c>
      <c r="J19" s="2"/>
    </row>
    <row r="20" spans="1:10" ht="57" customHeight="1" x14ac:dyDescent="0.3">
      <c r="A20" s="42" t="s">
        <v>16</v>
      </c>
      <c r="B20" s="6" t="s">
        <v>25</v>
      </c>
      <c r="C20" s="7" t="s">
        <v>8</v>
      </c>
      <c r="D20" s="27">
        <v>1</v>
      </c>
      <c r="E20" s="4"/>
      <c r="F20" s="3" t="s">
        <v>25</v>
      </c>
      <c r="G20" s="3">
        <f>E20</f>
        <v>0</v>
      </c>
      <c r="H20" s="4">
        <f t="shared" si="1"/>
        <v>0</v>
      </c>
      <c r="I20" s="15">
        <f t="shared" si="0"/>
        <v>0</v>
      </c>
      <c r="J20" s="2"/>
    </row>
    <row r="21" spans="1:10" ht="22.05" customHeight="1" thickBot="1" x14ac:dyDescent="0.35">
      <c r="A21" s="11"/>
      <c r="B21" s="28"/>
      <c r="C21" s="65" t="s">
        <v>28</v>
      </c>
      <c r="D21" s="66"/>
      <c r="E21" s="16">
        <f>SUM(E13:E20)</f>
        <v>0</v>
      </c>
      <c r="F21" s="16">
        <f>SUM(F13:F20)</f>
        <v>0</v>
      </c>
      <c r="G21" s="16">
        <f>SUM(G13:G20)</f>
        <v>0</v>
      </c>
      <c r="H21" s="16">
        <f>SUM(H13:H20)</f>
        <v>0</v>
      </c>
      <c r="I21" s="17">
        <f>SUM(I13:I20)</f>
        <v>0</v>
      </c>
      <c r="J21" s="2"/>
    </row>
    <row r="22" spans="1:10" ht="22.05" customHeight="1" x14ac:dyDescent="0.3">
      <c r="A22" s="29" t="s">
        <v>36</v>
      </c>
      <c r="B22" s="30">
        <f>F21</f>
        <v>0</v>
      </c>
      <c r="C22" s="8"/>
      <c r="D22" s="8"/>
      <c r="E22" s="8"/>
      <c r="F22" s="8"/>
      <c r="G22" s="8"/>
      <c r="H22" s="8"/>
      <c r="I22" s="8"/>
      <c r="J22" s="2"/>
    </row>
    <row r="23" spans="1:10" ht="22.05" customHeight="1" thickBot="1" x14ac:dyDescent="0.35">
      <c r="A23" s="31" t="s">
        <v>35</v>
      </c>
      <c r="B23" s="32">
        <f>4200*H7</f>
        <v>25200</v>
      </c>
      <c r="C23" s="8"/>
      <c r="D23" s="8"/>
      <c r="E23" s="8"/>
      <c r="F23" s="8"/>
      <c r="G23" s="8"/>
      <c r="H23" s="8"/>
      <c r="I23" s="8"/>
      <c r="J23" s="2"/>
    </row>
    <row r="24" spans="1:10" ht="18" customHeight="1" thickBot="1" x14ac:dyDescent="0.35">
      <c r="A24" s="40" t="s">
        <v>38</v>
      </c>
      <c r="B24" s="41">
        <f>IF((B22-B23)&gt;=0,B23,B22)</f>
        <v>0</v>
      </c>
      <c r="C24" s="8"/>
      <c r="D24" s="8"/>
      <c r="E24" s="8"/>
      <c r="F24" s="8"/>
      <c r="G24" s="8"/>
      <c r="H24" s="8"/>
      <c r="I24" s="8"/>
      <c r="J24" s="2"/>
    </row>
    <row r="25" spans="1:10" ht="51.6" customHeight="1" x14ac:dyDescent="0.3">
      <c r="A25" s="57" t="s">
        <v>63</v>
      </c>
      <c r="B25" s="57"/>
      <c r="C25" s="57"/>
      <c r="D25" s="57"/>
      <c r="E25" s="57"/>
      <c r="F25" s="57"/>
      <c r="G25" s="57"/>
      <c r="H25" s="57"/>
      <c r="I25" s="57"/>
    </row>
    <row r="26" spans="1:10" x14ac:dyDescent="0.3">
      <c r="A26" s="5"/>
      <c r="B26" s="58"/>
      <c r="C26" s="58"/>
      <c r="D26" s="58"/>
      <c r="E26" s="12"/>
      <c r="F26" s="12"/>
      <c r="G26" s="58"/>
      <c r="H26" s="58"/>
      <c r="I26" s="58"/>
    </row>
    <row r="27" spans="1:10" ht="19.2" customHeight="1" x14ac:dyDescent="0.3">
      <c r="A27" s="5"/>
      <c r="B27" s="58"/>
      <c r="C27" s="58"/>
      <c r="D27" s="58"/>
      <c r="E27" s="12"/>
      <c r="F27" s="12"/>
      <c r="G27" s="58"/>
      <c r="H27" s="58"/>
      <c r="I27" s="58"/>
    </row>
    <row r="28" spans="1:10" x14ac:dyDescent="0.3">
      <c r="A28" s="5"/>
      <c r="B28" s="58" t="s">
        <v>18</v>
      </c>
      <c r="C28" s="58"/>
      <c r="D28" s="58"/>
      <c r="E28" s="12"/>
      <c r="F28" s="12"/>
      <c r="G28" s="58" t="s">
        <v>29</v>
      </c>
      <c r="H28" s="58"/>
      <c r="I28" s="58"/>
    </row>
  </sheetData>
  <sheetProtection algorithmName="SHA-512" hashValue="RdI1Ehii7Epb2wpyW5vLUrO8OgnCHveKcDl0yjatQ/1ANYO7lIcI5Nj0pYcFEzG92/HBIXGapg9Yw7x6k/0urQ==" saltValue="v88O6pN8a+CTK3V1p6NgrQ==" spinCount="100000" sheet="1" objects="1" scenarios="1"/>
  <mergeCells count="25">
    <mergeCell ref="A25:I25"/>
    <mergeCell ref="G28:I28"/>
    <mergeCell ref="E6:G6"/>
    <mergeCell ref="E7:G7"/>
    <mergeCell ref="E8:G8"/>
    <mergeCell ref="G26:I27"/>
    <mergeCell ref="B26:D27"/>
    <mergeCell ref="B28:D28"/>
    <mergeCell ref="I11:I12"/>
    <mergeCell ref="F11:G11"/>
    <mergeCell ref="B11:B12"/>
    <mergeCell ref="A11:A12"/>
    <mergeCell ref="E11:E12"/>
    <mergeCell ref="C21:D21"/>
    <mergeCell ref="D11:D12"/>
    <mergeCell ref="C11:C12"/>
    <mergeCell ref="B10:D10"/>
    <mergeCell ref="E10:I10"/>
    <mergeCell ref="A1:I1"/>
    <mergeCell ref="A2:I2"/>
    <mergeCell ref="A3:I3"/>
    <mergeCell ref="A7:B7"/>
    <mergeCell ref="A8:B8"/>
    <mergeCell ref="B4:I4"/>
    <mergeCell ref="B5:I5"/>
  </mergeCells>
  <phoneticPr fontId="6" type="noConversion"/>
  <pageMargins left="0.31496062992125984" right="0.31496062992125984" top="0.15748031496062992" bottom="0.15748031496062992" header="0.31496062992125984" footer="0.31496062992125984"/>
  <pageSetup paperSize="9" scale="95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8D304-940C-4128-B59A-65448C562800}">
  <dimension ref="A2:B13"/>
  <sheetViews>
    <sheetView workbookViewId="0">
      <selection activeCell="E16" sqref="E16"/>
    </sheetView>
  </sheetViews>
  <sheetFormatPr defaultRowHeight="14.4" x14ac:dyDescent="0.3"/>
  <sheetData>
    <row r="2" spans="1:2" x14ac:dyDescent="0.3">
      <c r="A2" t="s">
        <v>39</v>
      </c>
      <c r="B2" s="33" t="s">
        <v>40</v>
      </c>
    </row>
    <row r="3" spans="1:2" x14ac:dyDescent="0.3">
      <c r="A3" t="s">
        <v>48</v>
      </c>
      <c r="B3" s="33" t="s">
        <v>41</v>
      </c>
    </row>
    <row r="4" spans="1:2" x14ac:dyDescent="0.3">
      <c r="A4" t="s">
        <v>49</v>
      </c>
      <c r="B4" s="33" t="s">
        <v>42</v>
      </c>
    </row>
    <row r="5" spans="1:2" x14ac:dyDescent="0.3">
      <c r="A5" t="s">
        <v>50</v>
      </c>
      <c r="B5" s="33" t="s">
        <v>43</v>
      </c>
    </row>
    <row r="6" spans="1:2" x14ac:dyDescent="0.3">
      <c r="A6" t="s">
        <v>51</v>
      </c>
      <c r="B6" s="33" t="s">
        <v>44</v>
      </c>
    </row>
    <row r="7" spans="1:2" x14ac:dyDescent="0.3">
      <c r="A7" t="s">
        <v>52</v>
      </c>
      <c r="B7" s="33" t="s">
        <v>45</v>
      </c>
    </row>
    <row r="8" spans="1:2" x14ac:dyDescent="0.3">
      <c r="A8" t="s">
        <v>53</v>
      </c>
      <c r="B8" s="33" t="s">
        <v>46</v>
      </c>
    </row>
    <row r="9" spans="1:2" x14ac:dyDescent="0.3">
      <c r="A9" t="s">
        <v>54</v>
      </c>
      <c r="B9" s="33" t="s">
        <v>47</v>
      </c>
    </row>
    <row r="10" spans="1:2" x14ac:dyDescent="0.3">
      <c r="A10" t="s">
        <v>55</v>
      </c>
      <c r="B10" s="33" t="s">
        <v>56</v>
      </c>
    </row>
    <row r="11" spans="1:2" x14ac:dyDescent="0.3">
      <c r="A11" t="s">
        <v>57</v>
      </c>
      <c r="B11" s="33" t="s">
        <v>58</v>
      </c>
    </row>
    <row r="13" spans="1:2" x14ac:dyDescent="0.3">
      <c r="B13" s="33" t="s">
        <v>62</v>
      </c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831FF1EADAC43BAD27A2CA75994F8" ma:contentTypeVersion="2" ma:contentTypeDescription="Create a new document." ma:contentTypeScope="" ma:versionID="5121f96b7f8b572d836c7c5c23f97c74">
  <xsd:schema xmlns:xsd="http://www.w3.org/2001/XMLSchema" xmlns:xs="http://www.w3.org/2001/XMLSchema" xmlns:p="http://schemas.microsoft.com/office/2006/metadata/properties" xmlns:ns3="95f8416d-4e1d-49e4-a731-b08f38d54f93" targetNamespace="http://schemas.microsoft.com/office/2006/metadata/properties" ma:root="true" ma:fieldsID="ea555517fd33a72fa95734a0c00108c0" ns3:_="">
    <xsd:import namespace="95f8416d-4e1d-49e4-a731-b08f38d54f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8416d-4e1d-49e4-a731-b08f38d54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44F61E-0146-4601-9E90-94721E86D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f8416d-4e1d-49e4-a731-b08f38d54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56FBA-32B9-40A2-99B1-76A80C8B6B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FEA32-4B77-4EFC-A1D1-50DBAC85CA4D}">
  <ds:schemaRefs>
    <ds:schemaRef ds:uri="http://purl.org/dc/elements/1.1/"/>
    <ds:schemaRef ds:uri="http://schemas.microsoft.com/office/2006/documentManagement/types"/>
    <ds:schemaRef ds:uri="95f8416d-4e1d-49e4-a731-b08f38d54f93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 powykonawczy</vt:lpstr>
      <vt:lpstr> instrukcja wypełnienia</vt:lpstr>
      <vt:lpstr>'kosztorys powykonawczy'!Obszar_wydruku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Stempak</dc:creator>
  <cp:lastModifiedBy>5</cp:lastModifiedBy>
  <cp:lastPrinted>2020-10-11T15:44:14Z</cp:lastPrinted>
  <dcterms:created xsi:type="dcterms:W3CDTF">2015-06-05T18:19:34Z</dcterms:created>
  <dcterms:modified xsi:type="dcterms:W3CDTF">2020-10-25T15:42:31Z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0x010100EE6831FF1EADAC43BAD27A2CA75994F8</vt:lpwstr>
  </property>
</Properties>
</file>